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180" windowWidth="10515" windowHeight="4620"/>
  </bookViews>
  <sheets>
    <sheet name="TONG HOP" sheetId="4" r:id="rId1"/>
  </sheets>
  <calcPr calcId="144525"/>
  <fileRecoveryPr autoRecover="0"/>
</workbook>
</file>

<file path=xl/calcChain.xml><?xml version="1.0" encoding="utf-8"?>
<calcChain xmlns="http://schemas.openxmlformats.org/spreadsheetml/2006/main">
  <c r="F64" i="4" l="1"/>
  <c r="D63" i="4" l="1"/>
  <c r="F62" i="4"/>
  <c r="E63" i="4"/>
  <c r="F13" i="4" l="1"/>
  <c r="F22" i="4"/>
  <c r="F58" i="4"/>
  <c r="F61" i="4"/>
  <c r="F55" i="4"/>
  <c r="E26" i="4"/>
  <c r="E64" i="4" s="1"/>
  <c r="D26" i="4"/>
  <c r="D64" i="4" s="1"/>
  <c r="F60" i="4"/>
  <c r="F35" i="4"/>
  <c r="F59" i="4"/>
  <c r="F52" i="4"/>
  <c r="F53" i="4"/>
  <c r="F29" i="4"/>
  <c r="F28" i="4"/>
  <c r="F56" i="4"/>
  <c r="F54" i="4"/>
  <c r="F32" i="4"/>
  <c r="F33" i="4"/>
  <c r="F31" i="4"/>
  <c r="F45" i="4"/>
  <c r="F44" i="4"/>
  <c r="F57" i="4"/>
  <c r="F34" i="4"/>
  <c r="F41" i="4"/>
  <c r="F40" i="4"/>
  <c r="F39" i="4"/>
  <c r="F38" i="4"/>
  <c r="F37" i="4"/>
  <c r="F36" i="4"/>
  <c r="F48" i="4"/>
  <c r="F47" i="4"/>
  <c r="F51" i="4"/>
  <c r="F50" i="4"/>
  <c r="F49" i="4"/>
  <c r="F30" i="4"/>
  <c r="F46" i="4"/>
  <c r="F42" i="4"/>
  <c r="F43" i="4"/>
  <c r="F27" i="4"/>
  <c r="F24" i="4"/>
  <c r="F15" i="4"/>
  <c r="F4" i="4"/>
  <c r="F5" i="4"/>
  <c r="F9" i="4"/>
  <c r="F21" i="4"/>
  <c r="F18" i="4"/>
  <c r="F20" i="4"/>
  <c r="F16" i="4"/>
  <c r="F17" i="4"/>
  <c r="F7" i="4"/>
  <c r="F6" i="4"/>
  <c r="F19" i="4"/>
  <c r="F12" i="4"/>
  <c r="F14" i="4"/>
  <c r="F25" i="4"/>
  <c r="F8" i="4"/>
  <c r="F23" i="4"/>
  <c r="F11" i="4"/>
  <c r="F10" i="4"/>
  <c r="F63" i="4" l="1"/>
  <c r="F26" i="4"/>
</calcChain>
</file>

<file path=xl/sharedStrings.xml><?xml version="1.0" encoding="utf-8"?>
<sst xmlns="http://schemas.openxmlformats.org/spreadsheetml/2006/main" count="191" uniqueCount="157">
  <si>
    <t xml:space="preserve">STT </t>
  </si>
  <si>
    <t>LỚP</t>
  </si>
  <si>
    <t>GVCN</t>
  </si>
  <si>
    <t>17T4-CCK2</t>
  </si>
  <si>
    <t>17T4-ĐCN1</t>
  </si>
  <si>
    <t>17T4-ĐCN2</t>
  </si>
  <si>
    <t>17T4-ĐĐT1</t>
  </si>
  <si>
    <t>17T4-ĐTC1</t>
  </si>
  <si>
    <t>17T4-CNÔ1</t>
  </si>
  <si>
    <t>17T4-CNÔ2</t>
  </si>
  <si>
    <t>17T4-CNÔ3</t>
  </si>
  <si>
    <t>17T4-CNÔ4</t>
  </si>
  <si>
    <t>17T4-CNM1</t>
  </si>
  <si>
    <t>17T4-CNL1</t>
  </si>
  <si>
    <t>17T4-LĐL1</t>
  </si>
  <si>
    <t>17T4-LĐL2</t>
  </si>
  <si>
    <t>17T4-CMT1</t>
  </si>
  <si>
    <t>17T4-LTM1</t>
  </si>
  <si>
    <t>17T4-QTM1</t>
  </si>
  <si>
    <t>17T4-THU1</t>
  </si>
  <si>
    <t>17T4-TKW1</t>
  </si>
  <si>
    <t>17T4-NNA1</t>
  </si>
  <si>
    <t>17T4-KTD1</t>
  </si>
  <si>
    <t>17T4-QTD1</t>
  </si>
  <si>
    <t>Nguyễn Văn Đông</t>
  </si>
  <si>
    <t>Trương Thị Hồng</t>
  </si>
  <si>
    <t>Cao Thị Nga</t>
  </si>
  <si>
    <t>Nguyễn Thùy Dương</t>
  </si>
  <si>
    <t>Ngô Hoàng Anh</t>
  </si>
  <si>
    <t>Tăng Cẩm Huê</t>
  </si>
  <si>
    <t>Phan Anh Tuấn Kiệt</t>
  </si>
  <si>
    <t>Nguyễn Ngọc Quỳnh</t>
  </si>
  <si>
    <t>Trần Thị Ánh Tuyết</t>
  </si>
  <si>
    <t>Dương Đức Kiên</t>
  </si>
  <si>
    <t>Nguyễn Thị Dinh</t>
  </si>
  <si>
    <t>Trần Đình Khoa</t>
  </si>
  <si>
    <t>DĐặng Thế Huân</t>
  </si>
  <si>
    <t>Đỗ Trọng Quý</t>
  </si>
  <si>
    <t>Bùi Thành Dũng</t>
  </si>
  <si>
    <t>Trần Văn Lượng</t>
  </si>
  <si>
    <t>Nguyễn Thị Cẩm Thạch</t>
  </si>
  <si>
    <t>Đặng Thị Nhật Minh</t>
  </si>
  <si>
    <t>Đinh Thị Huyên</t>
  </si>
  <si>
    <t>Lê Nguyễn Mỹ Trâm</t>
  </si>
  <si>
    <t>Lê Thị Thu Thảo</t>
  </si>
  <si>
    <t>Đào Anh Tuấn</t>
  </si>
  <si>
    <t>18T4-CCK1</t>
  </si>
  <si>
    <t>18T4-CCK2</t>
  </si>
  <si>
    <t>18T4-ĐCN1</t>
  </si>
  <si>
    <t>18T4-ĐCN2</t>
  </si>
  <si>
    <t>18T4-ĐĐT1</t>
  </si>
  <si>
    <t>18T4-CĐT1</t>
  </si>
  <si>
    <t>18T4-ANM1</t>
  </si>
  <si>
    <t>18T4-CKC1</t>
  </si>
  <si>
    <t>18T4-CNM1</t>
  </si>
  <si>
    <t>18T4-CNÔ1</t>
  </si>
  <si>
    <t>18T4-CNÔ2</t>
  </si>
  <si>
    <t>18T4-CNÔ3</t>
  </si>
  <si>
    <t>18T4-CNÔ4</t>
  </si>
  <si>
    <t>18T4-CNÔ5</t>
  </si>
  <si>
    <t>18T4-CNÔ6</t>
  </si>
  <si>
    <t>18T4-LTM1</t>
  </si>
  <si>
    <t>18T4-LTM2</t>
  </si>
  <si>
    <t>18T4-QTM1</t>
  </si>
  <si>
    <t>18T4-THU1</t>
  </si>
  <si>
    <t>18T4-THU2</t>
  </si>
  <si>
    <t>18T4-NNA1</t>
  </si>
  <si>
    <t>18T4-NNA2</t>
  </si>
  <si>
    <t>18T4-NNA3</t>
  </si>
  <si>
    <t>18T4-QTD1</t>
  </si>
  <si>
    <t>18T4-QTD2</t>
  </si>
  <si>
    <t>18T4-KXD1</t>
  </si>
  <si>
    <t>18T4-TKĐ1</t>
  </si>
  <si>
    <t>18T4-TKĐ2</t>
  </si>
  <si>
    <t>18T4-TCD1</t>
  </si>
  <si>
    <t>18T4-KML1</t>
  </si>
  <si>
    <t>18T4-VSL1</t>
  </si>
  <si>
    <t>18T4-VSL2</t>
  </si>
  <si>
    <t>18T4-CMT1</t>
  </si>
  <si>
    <t>18T4-CMT2</t>
  </si>
  <si>
    <t>Đinh Hồng Minh</t>
  </si>
  <si>
    <t>Vũ Quang Khải</t>
  </si>
  <si>
    <t>Nguyễn Phương Hà</t>
  </si>
  <si>
    <t>Nguyễn Hữu Mạnh</t>
  </si>
  <si>
    <t>Hoàng Thị Trang</t>
  </si>
  <si>
    <t>Nguyễn Trung Dũng</t>
  </si>
  <si>
    <t>Bùi Thị Ngọc Sương</t>
  </si>
  <si>
    <t>Vũ Hạnh Chiêu</t>
  </si>
  <si>
    <t>Lê Thị Hà Giang</t>
  </si>
  <si>
    <t>Nguyễn Văn Yên</t>
  </si>
  <si>
    <t>Lưu Hoàng Hải Yên</t>
  </si>
  <si>
    <t>Nguyễn Văn Hậu</t>
  </si>
  <si>
    <t>Đặng Thái Sơn</t>
  </si>
  <si>
    <t>Trần Quốc Duy</t>
  </si>
  <si>
    <t>Phạm Thị Vinh</t>
  </si>
  <si>
    <t>Nguyễn Thị Tuyết</t>
  </si>
  <si>
    <t>Nguyễn Thị Cẩm Hoa</t>
  </si>
  <si>
    <t>Đỗ Thị Thơm</t>
  </si>
  <si>
    <t>Võ Thị Kim Thư</t>
  </si>
  <si>
    <t>Lê Phi Trường</t>
  </si>
  <si>
    <t>Cao Xuân Giang</t>
  </si>
  <si>
    <t>Nguyễn Thị Thu Hà</t>
  </si>
  <si>
    <t>Nguyễn Thị Thanh Tú</t>
  </si>
  <si>
    <t>Nguyễn Thị Nhuận</t>
  </si>
  <si>
    <t>Nguyễn Mỹ Tiên</t>
  </si>
  <si>
    <t>Trịnh Hoàng Hiệp</t>
  </si>
  <si>
    <t>Phạm Quang Vũ</t>
  </si>
  <si>
    <t>Nguyễn Vũ Xuân Thì</t>
  </si>
  <si>
    <t>18T4-KTD1</t>
  </si>
  <si>
    <t>Trần Thị Ngọc Dung</t>
  </si>
  <si>
    <t>Cao Thị Hồng Thắm</t>
  </si>
  <si>
    <t>Lưu Thị Thúy</t>
  </si>
  <si>
    <t>Lữ Xuân Trang</t>
  </si>
  <si>
    <t>Nguyễn Văn Chì</t>
  </si>
  <si>
    <t>Phan Văn Hòa</t>
  </si>
  <si>
    <t>Ý kiến PHHS</t>
  </si>
  <si>
    <t>Số PH dự họp</t>
  </si>
  <si>
    <t>Đạt tỉ lệ %</t>
  </si>
  <si>
    <t>Học sinh học còn yếu các môn văn hóa, trường có tổ chức mở lớp học phụ đạo thêm cho học sinh không?</t>
  </si>
  <si>
    <t>Phụ huynh ý kiến không nhận được tin nhắn điện tử từ hệ thống tin nhắn điện tử</t>
  </si>
  <si>
    <t>Phụ huynh ý kiến nên giữ lại phần học phí trả lại sau 1 năm học, để đóng tiếp học kỳ mới, phần thiếu phụ huynh đóng thêm .</t>
  </si>
  <si>
    <t>Giáo viên bộ môn có thể cho HS kiểm tra lại để cải thiện điểm thấp kiểm tra trước đó.</t>
  </si>
  <si>
    <t>Trường có thể mở các lớp nâng cao nghề để các em khi ra trường vững tay nghề.</t>
  </si>
  <si>
    <t>Phụ huynh đề nghị nhà trường mở lớp học trả nợ vào hè.</t>
  </si>
  <si>
    <t>Đoàn trường cố gắng xây dựng chương trình sinh hoạt ngoại khóa cho học sinh có sân chơi trong dịp hè.</t>
  </si>
  <si>
    <t>Phụ huynh muốn xin số điện thoại GV bộ môn</t>
  </si>
  <si>
    <t>Phụ huynh ý kiến nên gối đầu tiền học phí còn dư sau mỗi năm học để đóng tiếp các kỳ sau, không trả lại.</t>
  </si>
  <si>
    <t>32</t>
  </si>
  <si>
    <t>Đề nghị xây dựng chương trình học liên quan đến thực hành nghề nhiều hơn</t>
  </si>
  <si>
    <t>Thiếu máy móc thiết bị thực hành may.</t>
  </si>
  <si>
    <t>Phụ huynh ý kiến nên siết chặt việc học sinh sử dụng điện thoại trong giờ học, tịch thu mời phụ huynh lên nhận;</t>
  </si>
  <si>
    <t>33</t>
  </si>
  <si>
    <t>Phụ huynh không ý kiến.</t>
  </si>
  <si>
    <t>Phụ huynh ý kiến nên gối đầu tiền học phí còn dư sau mổi năm học để đóng tiếp các kỳ sau, không trả lại.</t>
  </si>
  <si>
    <t>51</t>
  </si>
  <si>
    <t xml:space="preserve"> Giáo viên nên có kỹ năng giao tiếp và nắm bắt tâm lý của học sinh;
 Đề nghị nhà trường khi gửi tin nhắn điện tử nên ghi chi tiết HS vắng tiết nào? môn gì? Để phụ huynh dễ phối hợp với nhà trường;
 Nhà trường tạo điều kiện cho HS ờ nhà xa có lý do chính đáng ăn sáng, vào lớp trễ;
 Tiêu chí chọn nơi thực tập là gì?
</t>
  </si>
  <si>
    <t xml:space="preserve"> Mong nhà trường kéo dài thời hạn hoàn thành nghĩa vụ đóng học phí vì hoàn cảnh gia đình khó khăn;
 Đề nghị nhà trường và các phòng chức năng mở lớp phụ đạo, học lại các học phần văn hóa nhanh và liên tục để học sinh có điều kiện hoàn thành chương trình học, đủ điều kiện ra trường.</t>
  </si>
  <si>
    <t xml:space="preserve"> Các em học văn hóa còn chậm, đề nghị giáo viên giảng bài chậm để học sinh dễ tiếp thu.
 Thời gian nhà trường thanh toán tiền miễn giảm có thể thông báo cho phụ huynh biết để tránh trường hợp các em giữ tiền xài cho mục đích khác.</t>
  </si>
  <si>
    <t xml:space="preserve"> Đề nghị phòng kế toán báo học phí cho mỗi học sinh qua giấy báo và bill học phí chi tiết;
 Báo nợ 1 số học sinh đã đóng học phí?</t>
  </si>
  <si>
    <t>17T4-CCK1
+ CKL1</t>
  </si>
  <si>
    <t xml:space="preserve"> HS không nắm được các hoạt động phong trào của Đoàn nên không tham gia được, hạn chế kết quả rèn luyện ảnh hưởng đến việc xét học bổng.
 Vì các em HS đang ở độ tuổi 15-16 tuổi nên việc đi lại phụ thuộc vào phụ huynh, hy vọng nhà trường xem xét việc xếp TKB không xếp vào tiết 12, khó khăn cho các bạn nhà xa.
  Lịch học bù trên mạng cập nhật quá gấp nên cà phụ huynh lẫn học sinh không theo kịp.
</t>
  </si>
  <si>
    <t xml:space="preserve"> Lịch học bù trên mạng cập nhật quá gấp nên cả phụ huynh lẫn học sinh không theo kịp, vui lòng báo trước 1-2 ngày;
 Phụ huynh mong nhà trường xem xét việc xếp TKB 2 buổi 1 ngày, các em nghỉ chưa tới 1 tiếng, không có thời gian nghỉ ngơi;
 Nếu sau khi hoàn thành 1 năm học, các em được chuyển ngành không? Do học sinh thấy không phù hợp.</t>
  </si>
  <si>
    <t>CỘNG KHỐI 18</t>
  </si>
  <si>
    <t>18T4-TKW1</t>
  </si>
  <si>
    <t>Nguyễn Thị Thu Hồng</t>
  </si>
  <si>
    <t>Đề nghị có hình thức xử lý đối với học sinh  mang điện thoại vào lớp học sử dụng.</t>
  </si>
  <si>
    <t xml:space="preserve"> - Các giáo viên dạy bù cho những ngày nghỉ dạy theo thời khóa biểu , sự sắp xếp chưa hợp lý làm xáo trộn giờ đưa đón của phụ huynh;
- Môn động cơ đốt trong trong học kỳ 1 là không đạt, điểm số rất thấp, yêu cầu nhà trường xem xét lại môn học này, hoặc có phương pháp giảng dạy nào khác nào khác phù hợp;
- Một số phụ huynh cùng hiểu và nêu vấn đề đa số học sinh nghiện chơi điện tử, đề nghị nhà trường có biện pháp mạnh tay hơn.</t>
  </si>
  <si>
    <t>Tổng số HS</t>
  </si>
  <si>
    <t xml:space="preserve"> Ý kiến về ngôn ngữ thứ 3 (tiếng Đức): Không đồng tình
 Đề nghị học xong ngôn ngữ thứ 2 mới học ngôn ngữ 3;
 Bằng tốt nghiệp cấp gọi bằng tên gì?
 Vì sao các lớp học tiếng Anh, Hàn, Trung, Đức cùng học 1 lúc.
 Thắc mắc tiếng Hàn không cho thi?
 Mong muốn lớp tiếng Hàn học tiếp.
</t>
  </si>
  <si>
    <t xml:space="preserve"> Môn chuyên ngành khó tiếp thu đề nghị giáo viên bộ môn dạy kỹ hơn.</t>
  </si>
  <si>
    <t>CỘNG KHỐI 17 T4</t>
  </si>
  <si>
    <t xml:space="preserve"> GV cho bài tập về nhà ít;
 Phối hợp quá nhiều môn liên quan đến văn hóa, muốn học nghề không học văn hóa?</t>
  </si>
  <si>
    <t>TỔNG CỘNG KHỐI 17 VÀ 18</t>
  </si>
  <si>
    <t>TỔNG HỢP NỘI DUNG HỌP PHỤ HUYNH KHỐI TRUNG CẤP NGÀY 22-4-2019</t>
  </si>
  <si>
    <t>KHÓA 17-T4 và 18-T4</t>
  </si>
  <si>
    <t>Ghi chú</t>
  </si>
  <si>
    <t>02 lớp</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</si>
</sst>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2"/>
      <color theme="1"/>
      <name val="Times New Roman"/>
      <family val="1"/>
    </font>
    <font>
      <b/>
      <sz val="16"/>
      <color theme="1"/>
      <name val="Times New Roman"/>
      <family val="1"/>
    </font>
    <font>
      <b/>
      <sz val="12"/>
      <color theme="1"/>
      <name val="Times New Roman"/>
      <family val="1"/>
    </font>
    <font>
      <b/>
      <sz val="12"/>
      <color rgb="FF0070C0"/>
      <name val="Times New Roman"/>
      <family val="1"/>
    </font>
    <font>
      <sz val="12"/>
      <color rgb="FFFF0000"/>
      <name val="Times New Roman"/>
      <family val="1"/>
    </font>
    <font>
      <b/>
      <sz val="12"/>
      <color rgb="FFFF0000"/>
      <name val="Times New Roman"/>
      <family val="1"/>
    </font>
  </fonts>
  <fills count="4">
    <fill>
      <patternFill patternType="none"/>
    </fill>
    <fill>
      <patternFill patternType="gray125"/>
    </fill>
    <fill>
      <patternFill patternType="solid">
        <fgColor theme="0"/>
        <bgColor indexed="64"/>
      </patternFill>
    </fill>
    <fill>
      <patternFill patternType="solid">
        <fgColor theme="5"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51">
    <xf numFmtId="0" fontId="0" fillId="0" borderId="0" xfId="0"/>
    <xf numFmtId="0" fontId="1" fillId="0" borderId="0" xfId="0" applyFont="1"/>
    <xf numFmtId="0" fontId="1" fillId="0" borderId="1" xfId="0" applyFont="1" applyBorder="1"/>
    <xf numFmtId="0" fontId="3"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left" vertical="center"/>
    </xf>
    <xf numFmtId="0" fontId="1" fillId="0" borderId="0" xfId="0" applyFont="1" applyAlignment="1">
      <alignment horizontal="center"/>
    </xf>
    <xf numFmtId="0" fontId="1" fillId="2" borderId="1" xfId="0" applyFont="1" applyFill="1" applyBorder="1"/>
    <xf numFmtId="0" fontId="1" fillId="2" borderId="1" xfId="0" applyFont="1" applyFill="1" applyBorder="1" applyAlignment="1">
      <alignment horizontal="center" vertical="center"/>
    </xf>
    <xf numFmtId="0" fontId="1" fillId="2" borderId="0" xfId="0" applyFont="1" applyFill="1"/>
    <xf numFmtId="0" fontId="1" fillId="0" borderId="1" xfId="0" applyFont="1" applyBorder="1" applyAlignment="1">
      <alignment horizontal="center" vertical="center" wrapText="1"/>
    </xf>
    <xf numFmtId="0" fontId="1" fillId="0" borderId="1" xfId="0" applyFont="1" applyBorder="1" applyAlignment="1">
      <alignment horizontal="justify" vertical="center" wrapText="1"/>
    </xf>
    <xf numFmtId="0" fontId="1" fillId="0" borderId="1" xfId="0" applyFont="1" applyBorder="1" applyAlignment="1">
      <alignment horizontal="left" vertical="center" wrapText="1"/>
    </xf>
    <xf numFmtId="4" fontId="1" fillId="0" borderId="1" xfId="0" applyNumberFormat="1" applyFont="1" applyBorder="1" applyAlignment="1">
      <alignment horizontal="center" vertical="center" wrapText="1"/>
    </xf>
    <xf numFmtId="0" fontId="1" fillId="0" borderId="1" xfId="0" applyFont="1" applyBorder="1" applyAlignment="1">
      <alignment vertical="center"/>
    </xf>
    <xf numFmtId="0" fontId="1" fillId="2" borderId="1" xfId="0" applyFont="1" applyFill="1" applyBorder="1" applyAlignment="1">
      <alignment vertical="center"/>
    </xf>
    <xf numFmtId="0" fontId="1" fillId="0" borderId="1" xfId="0" applyFont="1" applyBorder="1" applyAlignment="1">
      <alignment vertical="center" wrapText="1"/>
    </xf>
    <xf numFmtId="0" fontId="1" fillId="0" borderId="1" xfId="0" applyFont="1" applyBorder="1" applyAlignment="1">
      <alignment horizontal="justify" vertical="top" wrapText="1"/>
    </xf>
    <xf numFmtId="0" fontId="1" fillId="0" borderId="1" xfId="0" applyFont="1" applyBorder="1" applyAlignment="1">
      <alignment horizontal="left" vertical="top" wrapText="1"/>
    </xf>
    <xf numFmtId="4" fontId="1" fillId="2" borderId="1" xfId="0" applyNumberFormat="1" applyFont="1" applyFill="1" applyBorder="1" applyAlignment="1">
      <alignment horizontal="center" vertical="center" wrapText="1"/>
    </xf>
    <xf numFmtId="0" fontId="1" fillId="3" borderId="1" xfId="0" applyFont="1" applyFill="1" applyBorder="1" applyAlignment="1">
      <alignment horizontal="center" vertical="center"/>
    </xf>
    <xf numFmtId="0" fontId="1" fillId="3" borderId="1" xfId="0" applyFont="1" applyFill="1" applyBorder="1" applyAlignment="1">
      <alignment horizontal="justify" vertical="top" wrapText="1"/>
    </xf>
    <xf numFmtId="0" fontId="4" fillId="3" borderId="1" xfId="0" applyFont="1" applyFill="1" applyBorder="1" applyAlignment="1">
      <alignment horizontal="center" vertical="center" wrapText="1"/>
    </xf>
    <xf numFmtId="4" fontId="4" fillId="3" borderId="1" xfId="0" applyNumberFormat="1" applyFont="1" applyFill="1" applyBorder="1" applyAlignment="1">
      <alignment horizontal="center" vertical="center" wrapText="1"/>
    </xf>
    <xf numFmtId="0" fontId="3" fillId="2" borderId="0" xfId="0" applyFont="1" applyFill="1" applyAlignment="1">
      <alignment horizontal="center"/>
    </xf>
    <xf numFmtId="0" fontId="1" fillId="3" borderId="2" xfId="0" applyFont="1" applyFill="1" applyBorder="1" applyAlignment="1">
      <alignment horizontal="center" vertical="center"/>
    </xf>
    <xf numFmtId="0" fontId="4" fillId="3" borderId="2" xfId="0" applyFont="1" applyFill="1" applyBorder="1" applyAlignment="1">
      <alignment horizontal="center" vertical="center" wrapText="1"/>
    </xf>
    <xf numFmtId="4" fontId="4" fillId="3" borderId="2" xfId="0" applyNumberFormat="1" applyFont="1" applyFill="1" applyBorder="1" applyAlignment="1">
      <alignment horizontal="center" vertical="center" wrapText="1"/>
    </xf>
    <xf numFmtId="0" fontId="1" fillId="3" borderId="2" xfId="0" applyFont="1" applyFill="1" applyBorder="1" applyAlignment="1">
      <alignment horizontal="justify" vertical="top" wrapText="1"/>
    </xf>
    <xf numFmtId="0" fontId="3" fillId="2" borderId="0" xfId="0" applyFont="1" applyFill="1" applyBorder="1" applyAlignment="1">
      <alignment horizontal="center"/>
    </xf>
    <xf numFmtId="0" fontId="1" fillId="0" borderId="2" xfId="0" applyFont="1" applyBorder="1" applyAlignment="1">
      <alignment horizontal="center" vertical="center"/>
    </xf>
    <xf numFmtId="0" fontId="1" fillId="2" borderId="6" xfId="0" applyFont="1" applyFill="1" applyBorder="1" applyAlignment="1">
      <alignment vertical="center"/>
    </xf>
    <xf numFmtId="0" fontId="1" fillId="2" borderId="2" xfId="0" applyFont="1" applyFill="1" applyBorder="1" applyAlignment="1">
      <alignment horizontal="center" vertical="center"/>
    </xf>
    <xf numFmtId="4" fontId="1" fillId="2" borderId="2" xfId="0" applyNumberFormat="1" applyFont="1" applyFill="1" applyBorder="1" applyAlignment="1">
      <alignment horizontal="center" vertical="center" wrapText="1"/>
    </xf>
    <xf numFmtId="0" fontId="1" fillId="0" borderId="2" xfId="0" applyFont="1" applyBorder="1" applyAlignment="1">
      <alignment vertical="center" wrapText="1"/>
    </xf>
    <xf numFmtId="0" fontId="5" fillId="3" borderId="1" xfId="0" applyFont="1" applyFill="1" applyBorder="1" applyAlignment="1">
      <alignment horizontal="center" vertical="center"/>
    </xf>
    <xf numFmtId="0" fontId="6" fillId="3" borderId="1" xfId="0" applyFont="1" applyFill="1" applyBorder="1" applyAlignment="1">
      <alignment horizontal="center" vertical="center" wrapText="1"/>
    </xf>
    <xf numFmtId="4" fontId="6" fillId="3" borderId="1" xfId="0" applyNumberFormat="1" applyFont="1" applyFill="1" applyBorder="1" applyAlignment="1">
      <alignment horizontal="center" vertical="center" wrapText="1"/>
    </xf>
    <xf numFmtId="0" fontId="5" fillId="3" borderId="1" xfId="0" applyFont="1" applyFill="1" applyBorder="1" applyAlignment="1">
      <alignment horizontal="justify" vertical="top" wrapText="1"/>
    </xf>
    <xf numFmtId="0" fontId="3" fillId="0" borderId="1" xfId="0" applyFont="1" applyBorder="1" applyAlignment="1">
      <alignment horizontal="center"/>
    </xf>
    <xf numFmtId="0" fontId="3" fillId="2" borderId="1" xfId="0" applyFont="1" applyFill="1" applyBorder="1" applyAlignment="1">
      <alignment horizontal="center"/>
    </xf>
    <xf numFmtId="0" fontId="4" fillId="3" borderId="3" xfId="0" applyFont="1" applyFill="1" applyBorder="1" applyAlignment="1">
      <alignment horizontal="center" vertical="center"/>
    </xf>
    <xf numFmtId="0" fontId="4" fillId="3" borderId="4" xfId="0" applyFont="1" applyFill="1" applyBorder="1" applyAlignment="1">
      <alignment horizontal="center" vertical="center"/>
    </xf>
    <xf numFmtId="0" fontId="4" fillId="3" borderId="5" xfId="0" applyFont="1" applyFill="1" applyBorder="1" applyAlignment="1">
      <alignment horizontal="center" vertical="center"/>
    </xf>
    <xf numFmtId="0" fontId="4" fillId="3" borderId="6" xfId="0" applyFont="1" applyFill="1" applyBorder="1" applyAlignment="1">
      <alignment horizontal="center" vertical="center"/>
    </xf>
    <xf numFmtId="0" fontId="2" fillId="0" borderId="0" xfId="0" applyFont="1" applyBorder="1" applyAlignment="1">
      <alignment horizontal="center"/>
    </xf>
    <xf numFmtId="0" fontId="6" fillId="3" borderId="3" xfId="0" applyFont="1" applyFill="1" applyBorder="1" applyAlignment="1">
      <alignment horizontal="center" vertical="center"/>
    </xf>
    <xf numFmtId="0" fontId="6" fillId="3" borderId="4"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0"/>
  <sheetViews>
    <sheetView tabSelected="1" topLeftCell="A25" workbookViewId="0">
      <selection activeCell="J5" sqref="J5"/>
    </sheetView>
  </sheetViews>
  <sheetFormatPr defaultRowHeight="15.75" x14ac:dyDescent="0.25"/>
  <cols>
    <col min="1" max="1" width="5.85546875" style="9" customWidth="1"/>
    <col min="2" max="2" width="14" style="1" customWidth="1"/>
    <col min="3" max="3" width="20.85546875" style="1" customWidth="1"/>
    <col min="4" max="4" width="7.28515625" style="7" customWidth="1"/>
    <col min="5" max="5" width="8.28515625" style="7" customWidth="1"/>
    <col min="6" max="6" width="9.42578125" style="7" customWidth="1"/>
    <col min="7" max="7" width="66.85546875" style="7" customWidth="1"/>
    <col min="8" max="8" width="7.42578125" style="1" customWidth="1"/>
    <col min="9" max="16384" width="9.140625" style="1"/>
  </cols>
  <sheetData>
    <row r="1" spans="1:8" ht="24.75" customHeight="1" x14ac:dyDescent="0.3">
      <c r="A1" s="48" t="s">
        <v>153</v>
      </c>
      <c r="B1" s="48"/>
      <c r="C1" s="48"/>
      <c r="D1" s="48"/>
      <c r="E1" s="48"/>
      <c r="F1" s="48"/>
      <c r="G1" s="48"/>
    </row>
    <row r="2" spans="1:8" ht="19.5" customHeight="1" x14ac:dyDescent="0.3">
      <c r="A2" s="48" t="s">
        <v>154</v>
      </c>
      <c r="B2" s="48"/>
      <c r="C2" s="48"/>
      <c r="D2" s="48"/>
      <c r="E2" s="48"/>
      <c r="F2" s="48"/>
      <c r="G2" s="48"/>
    </row>
    <row r="3" spans="1:8" s="3" customFormat="1" ht="31.5" x14ac:dyDescent="0.25">
      <c r="A3" s="4" t="s">
        <v>0</v>
      </c>
      <c r="B3" s="4" t="s">
        <v>1</v>
      </c>
      <c r="C3" s="4" t="s">
        <v>2</v>
      </c>
      <c r="D3" s="5" t="s">
        <v>147</v>
      </c>
      <c r="E3" s="5" t="s">
        <v>116</v>
      </c>
      <c r="F3" s="5" t="s">
        <v>117</v>
      </c>
      <c r="G3" s="5" t="s">
        <v>115</v>
      </c>
      <c r="H3" s="5" t="s">
        <v>155</v>
      </c>
    </row>
    <row r="4" spans="1:8" s="3" customFormat="1" ht="56.25" customHeight="1" x14ac:dyDescent="0.25">
      <c r="A4" s="6">
        <v>1</v>
      </c>
      <c r="B4" s="19" t="s">
        <v>139</v>
      </c>
      <c r="C4" s="17" t="s">
        <v>24</v>
      </c>
      <c r="D4" s="13" t="s">
        <v>134</v>
      </c>
      <c r="E4" s="13">
        <v>31</v>
      </c>
      <c r="F4" s="16">
        <f>E4/D4*100</f>
        <v>60.784313725490193</v>
      </c>
      <c r="G4" s="14" t="s">
        <v>138</v>
      </c>
      <c r="H4" s="6" t="s">
        <v>156</v>
      </c>
    </row>
    <row r="5" spans="1:8" s="3" customFormat="1" ht="22.5" customHeight="1" x14ac:dyDescent="0.25">
      <c r="A5" s="6">
        <v>2</v>
      </c>
      <c r="B5" s="17" t="s">
        <v>3</v>
      </c>
      <c r="C5" s="17" t="s">
        <v>25</v>
      </c>
      <c r="D5" s="13">
        <v>34</v>
      </c>
      <c r="E5" s="13">
        <v>21</v>
      </c>
      <c r="F5" s="16">
        <f>E5/D5*100</f>
        <v>61.764705882352942</v>
      </c>
      <c r="G5" s="19" t="s">
        <v>132</v>
      </c>
      <c r="H5" s="42"/>
    </row>
    <row r="6" spans="1:8" s="3" customFormat="1" ht="23.25" customHeight="1" x14ac:dyDescent="0.25">
      <c r="A6" s="6">
        <v>3</v>
      </c>
      <c r="B6" s="17" t="s">
        <v>4</v>
      </c>
      <c r="C6" s="17" t="s">
        <v>26</v>
      </c>
      <c r="D6" s="13">
        <v>25</v>
      </c>
      <c r="E6" s="13">
        <v>16</v>
      </c>
      <c r="F6" s="16">
        <f t="shared" ref="F6:F7" si="0">E6/D6*100</f>
        <v>64</v>
      </c>
      <c r="G6" s="19" t="s">
        <v>132</v>
      </c>
      <c r="H6" s="42"/>
    </row>
    <row r="7" spans="1:8" s="3" customFormat="1" ht="36" customHeight="1" x14ac:dyDescent="0.25">
      <c r="A7" s="6">
        <v>4</v>
      </c>
      <c r="B7" s="17" t="s">
        <v>5</v>
      </c>
      <c r="C7" s="17" t="s">
        <v>27</v>
      </c>
      <c r="D7" s="13">
        <v>31</v>
      </c>
      <c r="E7" s="13">
        <v>15</v>
      </c>
      <c r="F7" s="16">
        <f t="shared" si="0"/>
        <v>48.387096774193552</v>
      </c>
      <c r="G7" s="14" t="s">
        <v>133</v>
      </c>
      <c r="H7" s="42"/>
    </row>
    <row r="8" spans="1:8" s="3" customFormat="1" ht="18" customHeight="1" x14ac:dyDescent="0.25">
      <c r="A8" s="6">
        <v>5</v>
      </c>
      <c r="B8" s="17" t="s">
        <v>6</v>
      </c>
      <c r="C8" s="17" t="s">
        <v>28</v>
      </c>
      <c r="D8" s="13">
        <v>39</v>
      </c>
      <c r="E8" s="13">
        <v>27</v>
      </c>
      <c r="F8" s="16">
        <f t="shared" ref="F8:F13" si="1">E8/D8*100</f>
        <v>69.230769230769226</v>
      </c>
      <c r="G8" s="19" t="s">
        <v>132</v>
      </c>
      <c r="H8" s="42"/>
    </row>
    <row r="9" spans="1:8" s="3" customFormat="1" ht="18" customHeight="1" x14ac:dyDescent="0.25">
      <c r="A9" s="6">
        <v>6</v>
      </c>
      <c r="B9" s="17" t="s">
        <v>7</v>
      </c>
      <c r="C9" s="17" t="s">
        <v>29</v>
      </c>
      <c r="D9" s="13">
        <v>11</v>
      </c>
      <c r="E9" s="13">
        <v>7</v>
      </c>
      <c r="F9" s="16">
        <f t="shared" si="1"/>
        <v>63.636363636363633</v>
      </c>
      <c r="G9" s="19" t="s">
        <v>132</v>
      </c>
      <c r="H9" s="42"/>
    </row>
    <row r="10" spans="1:8" s="3" customFormat="1" ht="18" customHeight="1" x14ac:dyDescent="0.25">
      <c r="A10" s="6">
        <v>7</v>
      </c>
      <c r="B10" s="15" t="s">
        <v>8</v>
      </c>
      <c r="C10" s="15" t="s">
        <v>30</v>
      </c>
      <c r="D10" s="13">
        <v>40</v>
      </c>
      <c r="E10" s="13">
        <v>11</v>
      </c>
      <c r="F10" s="16">
        <f t="shared" si="1"/>
        <v>27.500000000000004</v>
      </c>
      <c r="G10" s="14" t="s">
        <v>128</v>
      </c>
      <c r="H10" s="42"/>
    </row>
    <row r="11" spans="1:8" s="3" customFormat="1" ht="18" customHeight="1" x14ac:dyDescent="0.25">
      <c r="A11" s="6">
        <v>8</v>
      </c>
      <c r="B11" s="17" t="s">
        <v>9</v>
      </c>
      <c r="C11" s="17" t="s">
        <v>31</v>
      </c>
      <c r="D11" s="13">
        <v>40</v>
      </c>
      <c r="E11" s="13">
        <v>19</v>
      </c>
      <c r="F11" s="16">
        <f t="shared" si="1"/>
        <v>47.5</v>
      </c>
      <c r="G11" s="19" t="s">
        <v>132</v>
      </c>
      <c r="H11" s="42"/>
    </row>
    <row r="12" spans="1:8" s="3" customFormat="1" ht="32.25" customHeight="1" x14ac:dyDescent="0.25">
      <c r="A12" s="6">
        <v>9</v>
      </c>
      <c r="B12" s="17" t="s">
        <v>10</v>
      </c>
      <c r="C12" s="17" t="s">
        <v>32</v>
      </c>
      <c r="D12" s="13">
        <v>25</v>
      </c>
      <c r="E12" s="13">
        <v>15</v>
      </c>
      <c r="F12" s="16">
        <f t="shared" si="1"/>
        <v>60</v>
      </c>
      <c r="G12" s="14" t="s">
        <v>130</v>
      </c>
      <c r="H12" s="42"/>
    </row>
    <row r="13" spans="1:8" s="27" customFormat="1" ht="21.75" customHeight="1" x14ac:dyDescent="0.25">
      <c r="A13" s="11">
        <v>10</v>
      </c>
      <c r="B13" s="18" t="s">
        <v>11</v>
      </c>
      <c r="C13" s="18" t="s">
        <v>33</v>
      </c>
      <c r="D13" s="11">
        <v>31</v>
      </c>
      <c r="E13" s="11">
        <v>12</v>
      </c>
      <c r="F13" s="22">
        <f t="shared" si="1"/>
        <v>38.70967741935484</v>
      </c>
      <c r="G13" s="19" t="s">
        <v>132</v>
      </c>
      <c r="H13" s="43"/>
    </row>
    <row r="14" spans="1:8" s="3" customFormat="1" ht="21.75" customHeight="1" x14ac:dyDescent="0.25">
      <c r="A14" s="6">
        <v>11</v>
      </c>
      <c r="B14" s="17" t="s">
        <v>12</v>
      </c>
      <c r="C14" s="17" t="s">
        <v>34</v>
      </c>
      <c r="D14" s="13">
        <v>37</v>
      </c>
      <c r="E14" s="13">
        <v>18</v>
      </c>
      <c r="F14" s="16">
        <f t="shared" ref="F14:F62" si="2">E14/D14*100</f>
        <v>48.648648648648653</v>
      </c>
      <c r="G14" s="19" t="s">
        <v>129</v>
      </c>
      <c r="H14" s="42"/>
    </row>
    <row r="15" spans="1:8" s="3" customFormat="1" ht="21.75" customHeight="1" x14ac:dyDescent="0.25">
      <c r="A15" s="6">
        <v>12</v>
      </c>
      <c r="B15" s="17" t="s">
        <v>13</v>
      </c>
      <c r="C15" s="17" t="s">
        <v>35</v>
      </c>
      <c r="D15" s="13">
        <v>37</v>
      </c>
      <c r="E15" s="13">
        <v>15</v>
      </c>
      <c r="F15" s="16">
        <f t="shared" si="2"/>
        <v>40.54054054054054</v>
      </c>
      <c r="G15" s="19" t="s">
        <v>132</v>
      </c>
      <c r="H15" s="42"/>
    </row>
    <row r="16" spans="1:8" s="3" customFormat="1" ht="21.75" customHeight="1" x14ac:dyDescent="0.25">
      <c r="A16" s="6">
        <v>13</v>
      </c>
      <c r="B16" s="17" t="s">
        <v>14</v>
      </c>
      <c r="C16" s="17" t="s">
        <v>36</v>
      </c>
      <c r="D16" s="13">
        <v>33</v>
      </c>
      <c r="E16" s="13">
        <v>17</v>
      </c>
      <c r="F16" s="16">
        <f t="shared" si="2"/>
        <v>51.515151515151516</v>
      </c>
      <c r="G16" s="19" t="s">
        <v>132</v>
      </c>
      <c r="H16" s="42"/>
    </row>
    <row r="17" spans="1:8" s="3" customFormat="1" ht="66.75" customHeight="1" x14ac:dyDescent="0.25">
      <c r="A17" s="6">
        <v>14</v>
      </c>
      <c r="B17" s="17" t="s">
        <v>15</v>
      </c>
      <c r="C17" s="17" t="s">
        <v>37</v>
      </c>
      <c r="D17" s="13">
        <v>26</v>
      </c>
      <c r="E17" s="13">
        <v>20</v>
      </c>
      <c r="F17" s="16">
        <f t="shared" si="2"/>
        <v>76.923076923076934</v>
      </c>
      <c r="G17" s="20" t="s">
        <v>137</v>
      </c>
      <c r="H17" s="42"/>
    </row>
    <row r="18" spans="1:8" s="3" customFormat="1" x14ac:dyDescent="0.25">
      <c r="A18" s="6">
        <v>15</v>
      </c>
      <c r="B18" s="17" t="s">
        <v>16</v>
      </c>
      <c r="C18" s="17" t="s">
        <v>38</v>
      </c>
      <c r="D18" s="13">
        <v>22</v>
      </c>
      <c r="E18" s="13">
        <v>11</v>
      </c>
      <c r="F18" s="16">
        <f t="shared" si="2"/>
        <v>50</v>
      </c>
      <c r="G18" s="19" t="s">
        <v>132</v>
      </c>
      <c r="H18" s="42"/>
    </row>
    <row r="19" spans="1:8" s="3" customFormat="1" ht="88.5" customHeight="1" x14ac:dyDescent="0.25">
      <c r="A19" s="6">
        <v>16</v>
      </c>
      <c r="B19" s="17" t="s">
        <v>17</v>
      </c>
      <c r="C19" s="17" t="s">
        <v>39</v>
      </c>
      <c r="D19" s="13" t="s">
        <v>131</v>
      </c>
      <c r="E19" s="13">
        <v>20</v>
      </c>
      <c r="F19" s="16">
        <f t="shared" si="2"/>
        <v>60.606060606060609</v>
      </c>
      <c r="G19" s="20" t="s">
        <v>136</v>
      </c>
      <c r="H19" s="42"/>
    </row>
    <row r="20" spans="1:8" s="3" customFormat="1" x14ac:dyDescent="0.25">
      <c r="A20" s="6">
        <v>17</v>
      </c>
      <c r="B20" s="17" t="s">
        <v>18</v>
      </c>
      <c r="C20" s="17" t="s">
        <v>40</v>
      </c>
      <c r="D20" s="13">
        <v>51</v>
      </c>
      <c r="E20" s="13">
        <v>32</v>
      </c>
      <c r="F20" s="16">
        <f t="shared" si="2"/>
        <v>62.745098039215684</v>
      </c>
      <c r="G20" s="19" t="s">
        <v>132</v>
      </c>
      <c r="H20" s="42"/>
    </row>
    <row r="21" spans="1:8" s="3" customFormat="1" x14ac:dyDescent="0.25">
      <c r="A21" s="6">
        <v>18</v>
      </c>
      <c r="B21" s="17" t="s">
        <v>19</v>
      </c>
      <c r="C21" s="17" t="s">
        <v>41</v>
      </c>
      <c r="D21" s="13">
        <v>52</v>
      </c>
      <c r="E21" s="13">
        <v>30</v>
      </c>
      <c r="F21" s="16">
        <f t="shared" si="2"/>
        <v>57.692307692307686</v>
      </c>
      <c r="G21" s="19" t="s">
        <v>132</v>
      </c>
      <c r="H21" s="42"/>
    </row>
    <row r="22" spans="1:8" s="27" customFormat="1" ht="19.5" customHeight="1" x14ac:dyDescent="0.25">
      <c r="A22" s="11">
        <v>19</v>
      </c>
      <c r="B22" s="18" t="s">
        <v>20</v>
      </c>
      <c r="C22" s="18" t="s">
        <v>42</v>
      </c>
      <c r="D22" s="11">
        <v>23</v>
      </c>
      <c r="E22" s="11">
        <v>17</v>
      </c>
      <c r="F22" s="22">
        <f t="shared" si="2"/>
        <v>73.91304347826086</v>
      </c>
      <c r="G22" s="19" t="s">
        <v>132</v>
      </c>
      <c r="H22" s="43"/>
    </row>
    <row r="23" spans="1:8" s="3" customFormat="1" ht="107.25" customHeight="1" x14ac:dyDescent="0.25">
      <c r="A23" s="6">
        <v>20</v>
      </c>
      <c r="B23" s="17" t="s">
        <v>21</v>
      </c>
      <c r="C23" s="17" t="s">
        <v>43</v>
      </c>
      <c r="D23" s="13">
        <v>67</v>
      </c>
      <c r="E23" s="13">
        <v>20</v>
      </c>
      <c r="F23" s="16">
        <f t="shared" si="2"/>
        <v>29.850746268656714</v>
      </c>
      <c r="G23" s="21" t="s">
        <v>148</v>
      </c>
      <c r="H23" s="42"/>
    </row>
    <row r="24" spans="1:8" s="3" customFormat="1" ht="27.75" customHeight="1" x14ac:dyDescent="0.25">
      <c r="A24" s="6">
        <v>21</v>
      </c>
      <c r="B24" s="17" t="s">
        <v>22</v>
      </c>
      <c r="C24" s="17" t="s">
        <v>44</v>
      </c>
      <c r="D24" s="13">
        <v>39</v>
      </c>
      <c r="E24" s="13">
        <v>9</v>
      </c>
      <c r="F24" s="16">
        <f t="shared" si="2"/>
        <v>23.076923076923077</v>
      </c>
      <c r="G24" s="14" t="s">
        <v>149</v>
      </c>
      <c r="H24" s="42"/>
    </row>
    <row r="25" spans="1:8" s="3" customFormat="1" ht="96" customHeight="1" x14ac:dyDescent="0.25">
      <c r="A25" s="6">
        <v>22</v>
      </c>
      <c r="B25" s="17" t="s">
        <v>23</v>
      </c>
      <c r="C25" s="17" t="s">
        <v>45</v>
      </c>
      <c r="D25" s="13">
        <v>31</v>
      </c>
      <c r="E25" s="13">
        <v>20</v>
      </c>
      <c r="F25" s="16">
        <f t="shared" si="2"/>
        <v>64.516129032258064</v>
      </c>
      <c r="G25" s="20" t="s">
        <v>135</v>
      </c>
      <c r="H25" s="42"/>
    </row>
    <row r="26" spans="1:8" s="3" customFormat="1" ht="23.25" customHeight="1" x14ac:dyDescent="0.25">
      <c r="A26" s="23"/>
      <c r="B26" s="44" t="s">
        <v>150</v>
      </c>
      <c r="C26" s="45"/>
      <c r="D26" s="25">
        <f>SUM(D4:D25)</f>
        <v>694</v>
      </c>
      <c r="E26" s="25">
        <f>SUM(E4:E25)</f>
        <v>403</v>
      </c>
      <c r="F26" s="26">
        <f>SUM(F4:F25)/23</f>
        <v>51.371332716940195</v>
      </c>
      <c r="G26" s="24"/>
      <c r="H26" s="42"/>
    </row>
    <row r="27" spans="1:8" s="3" customFormat="1" ht="22.5" customHeight="1" x14ac:dyDescent="0.25">
      <c r="A27" s="6">
        <v>1</v>
      </c>
      <c r="B27" s="17" t="s">
        <v>52</v>
      </c>
      <c r="C27" s="8" t="s">
        <v>80</v>
      </c>
      <c r="D27" s="13">
        <v>37</v>
      </c>
      <c r="E27" s="13">
        <v>28</v>
      </c>
      <c r="F27" s="16">
        <f t="shared" si="2"/>
        <v>75.675675675675677</v>
      </c>
      <c r="G27" s="19" t="s">
        <v>132</v>
      </c>
      <c r="H27" s="42"/>
    </row>
    <row r="28" spans="1:8" ht="22.5" customHeight="1" x14ac:dyDescent="0.25">
      <c r="A28" s="6">
        <v>2</v>
      </c>
      <c r="B28" s="17" t="s">
        <v>46</v>
      </c>
      <c r="C28" s="17" t="s">
        <v>81</v>
      </c>
      <c r="D28" s="13">
        <v>37</v>
      </c>
      <c r="E28" s="13">
        <v>17</v>
      </c>
      <c r="F28" s="16">
        <f t="shared" si="2"/>
        <v>45.945945945945951</v>
      </c>
      <c r="G28" s="19" t="s">
        <v>132</v>
      </c>
      <c r="H28" s="2"/>
    </row>
    <row r="29" spans="1:8" ht="22.5" customHeight="1" x14ac:dyDescent="0.25">
      <c r="A29" s="6">
        <v>3</v>
      </c>
      <c r="B29" s="17" t="s">
        <v>47</v>
      </c>
      <c r="C29" s="17" t="s">
        <v>85</v>
      </c>
      <c r="D29" s="13">
        <v>36</v>
      </c>
      <c r="E29" s="13">
        <v>26</v>
      </c>
      <c r="F29" s="16">
        <f t="shared" si="2"/>
        <v>72.222222222222214</v>
      </c>
      <c r="G29" s="19" t="s">
        <v>132</v>
      </c>
      <c r="H29" s="2"/>
    </row>
    <row r="30" spans="1:8" ht="29.25" customHeight="1" x14ac:dyDescent="0.25">
      <c r="A30" s="6">
        <v>4</v>
      </c>
      <c r="B30" s="17" t="s">
        <v>53</v>
      </c>
      <c r="C30" s="17" t="s">
        <v>82</v>
      </c>
      <c r="D30" s="13">
        <v>38</v>
      </c>
      <c r="E30" s="13">
        <v>19</v>
      </c>
      <c r="F30" s="22">
        <f t="shared" si="2"/>
        <v>50</v>
      </c>
      <c r="G30" s="14" t="s">
        <v>120</v>
      </c>
      <c r="H30" s="2"/>
    </row>
    <row r="31" spans="1:8" ht="39.75" customHeight="1" x14ac:dyDescent="0.25">
      <c r="A31" s="6">
        <v>5</v>
      </c>
      <c r="B31" s="17" t="s">
        <v>54</v>
      </c>
      <c r="C31" s="17" t="s">
        <v>86</v>
      </c>
      <c r="D31" s="13">
        <v>53</v>
      </c>
      <c r="E31" s="13">
        <v>28</v>
      </c>
      <c r="F31" s="22">
        <f t="shared" si="2"/>
        <v>52.830188679245282</v>
      </c>
      <c r="G31" s="14" t="s">
        <v>126</v>
      </c>
      <c r="H31" s="2"/>
    </row>
    <row r="32" spans="1:8" ht="43.5" customHeight="1" x14ac:dyDescent="0.25">
      <c r="A32" s="6">
        <v>6</v>
      </c>
      <c r="B32" s="17" t="s">
        <v>48</v>
      </c>
      <c r="C32" s="17" t="s">
        <v>87</v>
      </c>
      <c r="D32" s="13" t="s">
        <v>127</v>
      </c>
      <c r="E32" s="13">
        <v>18</v>
      </c>
      <c r="F32" s="22">
        <f t="shared" si="2"/>
        <v>56.25</v>
      </c>
      <c r="G32" s="14" t="s">
        <v>151</v>
      </c>
      <c r="H32" s="2"/>
    </row>
    <row r="33" spans="1:8" ht="24" customHeight="1" x14ac:dyDescent="0.25">
      <c r="A33" s="6">
        <v>7</v>
      </c>
      <c r="B33" s="17" t="s">
        <v>49</v>
      </c>
      <c r="C33" s="17" t="s">
        <v>88</v>
      </c>
      <c r="D33" s="13">
        <v>32</v>
      </c>
      <c r="E33" s="13">
        <v>22</v>
      </c>
      <c r="F33" s="22">
        <f t="shared" si="2"/>
        <v>68.75</v>
      </c>
      <c r="G33" s="19" t="s">
        <v>132</v>
      </c>
      <c r="H33" s="2"/>
    </row>
    <row r="34" spans="1:8" ht="23.25" customHeight="1" x14ac:dyDescent="0.25">
      <c r="A34" s="6">
        <v>8</v>
      </c>
      <c r="B34" s="17" t="s">
        <v>50</v>
      </c>
      <c r="C34" s="17" t="s">
        <v>89</v>
      </c>
      <c r="D34" s="13">
        <v>57</v>
      </c>
      <c r="E34" s="13">
        <v>29</v>
      </c>
      <c r="F34" s="22">
        <f t="shared" si="2"/>
        <v>50.877192982456144</v>
      </c>
      <c r="G34" s="14" t="s">
        <v>123</v>
      </c>
      <c r="H34" s="2"/>
    </row>
    <row r="35" spans="1:8" ht="30" customHeight="1" x14ac:dyDescent="0.25">
      <c r="A35" s="6">
        <v>9</v>
      </c>
      <c r="B35" s="17" t="s">
        <v>51</v>
      </c>
      <c r="C35" s="17" t="s">
        <v>90</v>
      </c>
      <c r="D35" s="13">
        <v>43</v>
      </c>
      <c r="E35" s="13">
        <v>28</v>
      </c>
      <c r="F35" s="22">
        <f t="shared" si="2"/>
        <v>65.116279069767444</v>
      </c>
      <c r="G35" s="19" t="s">
        <v>132</v>
      </c>
      <c r="H35" s="2"/>
    </row>
    <row r="36" spans="1:8" ht="30" customHeight="1" x14ac:dyDescent="0.25">
      <c r="A36" s="6">
        <v>10</v>
      </c>
      <c r="B36" s="17" t="s">
        <v>55</v>
      </c>
      <c r="C36" s="17" t="s">
        <v>83</v>
      </c>
      <c r="D36" s="13">
        <v>44</v>
      </c>
      <c r="E36" s="13">
        <v>21</v>
      </c>
      <c r="F36" s="22">
        <f t="shared" si="2"/>
        <v>47.727272727272727</v>
      </c>
      <c r="G36" s="19" t="s">
        <v>132</v>
      </c>
      <c r="H36" s="2"/>
    </row>
    <row r="37" spans="1:8" ht="34.5" customHeight="1" x14ac:dyDescent="0.25">
      <c r="A37" s="6">
        <v>11</v>
      </c>
      <c r="B37" s="17" t="s">
        <v>56</v>
      </c>
      <c r="C37" s="17" t="s">
        <v>84</v>
      </c>
      <c r="D37" s="13">
        <v>54</v>
      </c>
      <c r="E37" s="13">
        <v>29</v>
      </c>
      <c r="F37" s="22">
        <f t="shared" si="2"/>
        <v>53.703703703703709</v>
      </c>
      <c r="G37" s="14" t="s">
        <v>122</v>
      </c>
      <c r="H37" s="2"/>
    </row>
    <row r="38" spans="1:8" ht="110.25" x14ac:dyDescent="0.25">
      <c r="A38" s="6">
        <v>12</v>
      </c>
      <c r="B38" s="17" t="s">
        <v>57</v>
      </c>
      <c r="C38" s="17" t="s">
        <v>91</v>
      </c>
      <c r="D38" s="13">
        <v>50</v>
      </c>
      <c r="E38" s="13">
        <v>27</v>
      </c>
      <c r="F38" s="22">
        <f t="shared" si="2"/>
        <v>54</v>
      </c>
      <c r="G38" s="19" t="s">
        <v>146</v>
      </c>
      <c r="H38" s="2"/>
    </row>
    <row r="39" spans="1:8" ht="21.75" customHeight="1" x14ac:dyDescent="0.25">
      <c r="A39" s="6">
        <v>13</v>
      </c>
      <c r="B39" s="17" t="s">
        <v>58</v>
      </c>
      <c r="C39" s="17" t="s">
        <v>92</v>
      </c>
      <c r="D39" s="13">
        <v>53</v>
      </c>
      <c r="E39" s="13">
        <v>34</v>
      </c>
      <c r="F39" s="22">
        <f t="shared" si="2"/>
        <v>64.15094339622641</v>
      </c>
      <c r="G39" s="19" t="s">
        <v>132</v>
      </c>
      <c r="H39" s="2"/>
    </row>
    <row r="40" spans="1:8" ht="21.75" customHeight="1" x14ac:dyDescent="0.25">
      <c r="A40" s="6">
        <v>14</v>
      </c>
      <c r="B40" s="17" t="s">
        <v>59</v>
      </c>
      <c r="C40" s="17" t="s">
        <v>93</v>
      </c>
      <c r="D40" s="13">
        <v>56</v>
      </c>
      <c r="E40" s="13">
        <v>28</v>
      </c>
      <c r="F40" s="22">
        <f t="shared" si="2"/>
        <v>50</v>
      </c>
      <c r="G40" s="19" t="s">
        <v>132</v>
      </c>
      <c r="H40" s="2"/>
    </row>
    <row r="41" spans="1:8" ht="21.75" customHeight="1" x14ac:dyDescent="0.25">
      <c r="A41" s="6">
        <v>15</v>
      </c>
      <c r="B41" s="17" t="s">
        <v>60</v>
      </c>
      <c r="C41" s="17" t="s">
        <v>94</v>
      </c>
      <c r="D41" s="13">
        <v>36</v>
      </c>
      <c r="E41" s="13">
        <v>13</v>
      </c>
      <c r="F41" s="22">
        <f t="shared" si="2"/>
        <v>36.111111111111107</v>
      </c>
      <c r="G41" s="19" t="s">
        <v>132</v>
      </c>
      <c r="H41" s="2"/>
    </row>
    <row r="42" spans="1:8" ht="37.5" customHeight="1" x14ac:dyDescent="0.25">
      <c r="A42" s="6">
        <v>16</v>
      </c>
      <c r="B42" s="17" t="s">
        <v>78</v>
      </c>
      <c r="C42" s="17" t="s">
        <v>95</v>
      </c>
      <c r="D42" s="13">
        <v>34</v>
      </c>
      <c r="E42" s="13">
        <v>21</v>
      </c>
      <c r="F42" s="22">
        <f t="shared" si="2"/>
        <v>61.764705882352942</v>
      </c>
      <c r="G42" s="14" t="s">
        <v>118</v>
      </c>
      <c r="H42" s="2"/>
    </row>
    <row r="43" spans="1:8" ht="22.5" customHeight="1" x14ac:dyDescent="0.25">
      <c r="A43" s="6">
        <v>17</v>
      </c>
      <c r="B43" s="17" t="s">
        <v>79</v>
      </c>
      <c r="C43" s="17" t="s">
        <v>96</v>
      </c>
      <c r="D43" s="13">
        <v>34</v>
      </c>
      <c r="E43" s="13">
        <v>14</v>
      </c>
      <c r="F43" s="22">
        <f t="shared" si="2"/>
        <v>41.17647058823529</v>
      </c>
      <c r="G43" s="19" t="s">
        <v>132</v>
      </c>
      <c r="H43" s="2"/>
    </row>
    <row r="44" spans="1:8" ht="22.5" customHeight="1" x14ac:dyDescent="0.25">
      <c r="A44" s="6">
        <v>18</v>
      </c>
      <c r="B44" s="17" t="s">
        <v>61</v>
      </c>
      <c r="C44" s="17" t="s">
        <v>97</v>
      </c>
      <c r="D44" s="13">
        <v>37</v>
      </c>
      <c r="E44" s="13">
        <v>32</v>
      </c>
      <c r="F44" s="22">
        <f t="shared" si="2"/>
        <v>86.486486486486484</v>
      </c>
      <c r="G44" s="14" t="s">
        <v>125</v>
      </c>
      <c r="H44" s="2"/>
    </row>
    <row r="45" spans="1:8" ht="22.5" customHeight="1" x14ac:dyDescent="0.25">
      <c r="A45" s="6">
        <v>19</v>
      </c>
      <c r="B45" s="17" t="s">
        <v>62</v>
      </c>
      <c r="C45" s="17" t="s">
        <v>98</v>
      </c>
      <c r="D45" s="13">
        <v>43</v>
      </c>
      <c r="E45" s="13">
        <v>16</v>
      </c>
      <c r="F45" s="22">
        <f t="shared" si="2"/>
        <v>37.209302325581397</v>
      </c>
      <c r="G45" s="14" t="s">
        <v>125</v>
      </c>
      <c r="H45" s="2"/>
    </row>
    <row r="46" spans="1:8" ht="23.25" customHeight="1" x14ac:dyDescent="0.25">
      <c r="A46" s="6">
        <v>20</v>
      </c>
      <c r="B46" s="17" t="s">
        <v>63</v>
      </c>
      <c r="C46" s="17" t="s">
        <v>99</v>
      </c>
      <c r="D46" s="13">
        <v>60</v>
      </c>
      <c r="E46" s="13">
        <v>37</v>
      </c>
      <c r="F46" s="22">
        <f t="shared" si="2"/>
        <v>61.666666666666671</v>
      </c>
      <c r="G46" s="14" t="s">
        <v>119</v>
      </c>
      <c r="H46" s="2"/>
    </row>
    <row r="47" spans="1:8" ht="100.5" customHeight="1" x14ac:dyDescent="0.25">
      <c r="A47" s="6">
        <v>21</v>
      </c>
      <c r="B47" s="17" t="s">
        <v>64</v>
      </c>
      <c r="C47" s="17" t="s">
        <v>100</v>
      </c>
      <c r="D47" s="13">
        <v>37</v>
      </c>
      <c r="E47" s="13">
        <v>18</v>
      </c>
      <c r="F47" s="22">
        <f t="shared" si="2"/>
        <v>48.648648648648653</v>
      </c>
      <c r="G47" s="14" t="s">
        <v>141</v>
      </c>
      <c r="H47" s="2"/>
    </row>
    <row r="48" spans="1:8" ht="21.75" customHeight="1" x14ac:dyDescent="0.25">
      <c r="A48" s="6">
        <v>22</v>
      </c>
      <c r="B48" s="17" t="s">
        <v>65</v>
      </c>
      <c r="C48" s="17" t="s">
        <v>85</v>
      </c>
      <c r="D48" s="13">
        <v>32</v>
      </c>
      <c r="E48" s="13">
        <v>21</v>
      </c>
      <c r="F48" s="22">
        <f t="shared" si="2"/>
        <v>65.625</v>
      </c>
      <c r="G48" s="19" t="s">
        <v>132</v>
      </c>
      <c r="H48" s="2"/>
    </row>
    <row r="49" spans="1:8" ht="112.5" customHeight="1" x14ac:dyDescent="0.25">
      <c r="A49" s="6">
        <v>23</v>
      </c>
      <c r="B49" s="17" t="s">
        <v>66</v>
      </c>
      <c r="C49" s="17" t="s">
        <v>101</v>
      </c>
      <c r="D49" s="13">
        <v>50</v>
      </c>
      <c r="E49" s="13">
        <v>22</v>
      </c>
      <c r="F49" s="22">
        <f t="shared" si="2"/>
        <v>44</v>
      </c>
      <c r="G49" s="20" t="s">
        <v>140</v>
      </c>
      <c r="H49" s="2"/>
    </row>
    <row r="50" spans="1:8" ht="33" customHeight="1" x14ac:dyDescent="0.25">
      <c r="A50" s="6">
        <v>24</v>
      </c>
      <c r="B50" s="17" t="s">
        <v>67</v>
      </c>
      <c r="C50" s="17" t="s">
        <v>102</v>
      </c>
      <c r="D50" s="13">
        <v>45</v>
      </c>
      <c r="E50" s="13">
        <v>30</v>
      </c>
      <c r="F50" s="22">
        <f t="shared" si="2"/>
        <v>66.666666666666657</v>
      </c>
      <c r="G50" s="14" t="s">
        <v>121</v>
      </c>
      <c r="H50" s="2"/>
    </row>
    <row r="51" spans="1:8" ht="24" customHeight="1" x14ac:dyDescent="0.25">
      <c r="A51" s="6">
        <v>25</v>
      </c>
      <c r="B51" s="17" t="s">
        <v>68</v>
      </c>
      <c r="C51" s="17" t="s">
        <v>103</v>
      </c>
      <c r="D51" s="13">
        <v>53</v>
      </c>
      <c r="E51" s="13">
        <v>26</v>
      </c>
      <c r="F51" s="22">
        <f t="shared" si="2"/>
        <v>49.056603773584904</v>
      </c>
      <c r="G51" s="19" t="s">
        <v>132</v>
      </c>
      <c r="H51" s="2"/>
    </row>
    <row r="52" spans="1:8" ht="24" customHeight="1" x14ac:dyDescent="0.25">
      <c r="A52" s="6">
        <v>26</v>
      </c>
      <c r="B52" s="17" t="s">
        <v>69</v>
      </c>
      <c r="C52" s="17" t="s">
        <v>104</v>
      </c>
      <c r="D52" s="13">
        <v>56</v>
      </c>
      <c r="E52" s="13">
        <v>22</v>
      </c>
      <c r="F52" s="22">
        <f t="shared" si="2"/>
        <v>39.285714285714285</v>
      </c>
      <c r="G52" s="19" t="s">
        <v>132</v>
      </c>
      <c r="H52" s="2"/>
    </row>
    <row r="53" spans="1:8" ht="24" customHeight="1" x14ac:dyDescent="0.25">
      <c r="A53" s="6">
        <v>27</v>
      </c>
      <c r="B53" s="17" t="s">
        <v>70</v>
      </c>
      <c r="C53" s="17" t="s">
        <v>105</v>
      </c>
      <c r="D53" s="13">
        <v>39</v>
      </c>
      <c r="E53" s="13">
        <v>21</v>
      </c>
      <c r="F53" s="22">
        <f t="shared" si="2"/>
        <v>53.846153846153847</v>
      </c>
      <c r="G53" s="19" t="s">
        <v>132</v>
      </c>
      <c r="H53" s="2"/>
    </row>
    <row r="54" spans="1:8" ht="24" customHeight="1" x14ac:dyDescent="0.25">
      <c r="A54" s="6">
        <v>28</v>
      </c>
      <c r="B54" s="17" t="s">
        <v>71</v>
      </c>
      <c r="C54" s="17" t="s">
        <v>106</v>
      </c>
      <c r="D54" s="13">
        <v>22</v>
      </c>
      <c r="E54" s="13">
        <v>13</v>
      </c>
      <c r="F54" s="22">
        <f t="shared" si="2"/>
        <v>59.090909090909093</v>
      </c>
      <c r="G54" s="19" t="s">
        <v>132</v>
      </c>
      <c r="H54" s="2"/>
    </row>
    <row r="55" spans="1:8" ht="24" customHeight="1" x14ac:dyDescent="0.25">
      <c r="A55" s="6">
        <v>29</v>
      </c>
      <c r="B55" s="17" t="s">
        <v>75</v>
      </c>
      <c r="C55" s="17" t="s">
        <v>107</v>
      </c>
      <c r="D55" s="13">
        <v>41</v>
      </c>
      <c r="E55" s="13">
        <v>29</v>
      </c>
      <c r="F55" s="22">
        <f t="shared" si="2"/>
        <v>70.731707317073173</v>
      </c>
      <c r="G55" s="19" t="s">
        <v>132</v>
      </c>
      <c r="H55" s="2"/>
    </row>
    <row r="56" spans="1:8" s="12" customFormat="1" ht="24" customHeight="1" x14ac:dyDescent="0.25">
      <c r="A56" s="6">
        <v>30</v>
      </c>
      <c r="B56" s="18" t="s">
        <v>108</v>
      </c>
      <c r="C56" s="18" t="s">
        <v>109</v>
      </c>
      <c r="D56" s="13">
        <v>69</v>
      </c>
      <c r="E56" s="13">
        <v>21</v>
      </c>
      <c r="F56" s="22">
        <f t="shared" si="2"/>
        <v>30.434782608695656</v>
      </c>
      <c r="G56" s="19" t="s">
        <v>132</v>
      </c>
      <c r="H56" s="10"/>
    </row>
    <row r="57" spans="1:8" s="12" customFormat="1" ht="33" customHeight="1" x14ac:dyDescent="0.25">
      <c r="A57" s="6">
        <v>31</v>
      </c>
      <c r="B57" s="18" t="s">
        <v>72</v>
      </c>
      <c r="C57" s="18" t="s">
        <v>110</v>
      </c>
      <c r="D57" s="13">
        <v>44</v>
      </c>
      <c r="E57" s="13">
        <v>35</v>
      </c>
      <c r="F57" s="22">
        <f t="shared" si="2"/>
        <v>79.545454545454547</v>
      </c>
      <c r="G57" s="14" t="s">
        <v>124</v>
      </c>
      <c r="H57" s="10"/>
    </row>
    <row r="58" spans="1:8" s="12" customFormat="1" ht="24.75" customHeight="1" x14ac:dyDescent="0.25">
      <c r="A58" s="6">
        <v>32</v>
      </c>
      <c r="B58" s="18" t="s">
        <v>73</v>
      </c>
      <c r="C58" s="18" t="s">
        <v>111</v>
      </c>
      <c r="D58" s="11">
        <v>39</v>
      </c>
      <c r="E58" s="11">
        <v>30</v>
      </c>
      <c r="F58" s="22">
        <f t="shared" si="2"/>
        <v>76.923076923076934</v>
      </c>
      <c r="G58" s="19" t="s">
        <v>132</v>
      </c>
      <c r="H58" s="10"/>
    </row>
    <row r="59" spans="1:8" s="12" customFormat="1" ht="24.75" customHeight="1" x14ac:dyDescent="0.25">
      <c r="A59" s="6">
        <v>33</v>
      </c>
      <c r="B59" s="18" t="s">
        <v>74</v>
      </c>
      <c r="C59" s="18" t="s">
        <v>112</v>
      </c>
      <c r="D59" s="13">
        <v>19</v>
      </c>
      <c r="E59" s="13">
        <v>11</v>
      </c>
      <c r="F59" s="22">
        <f t="shared" si="2"/>
        <v>57.894736842105267</v>
      </c>
      <c r="G59" s="19" t="s">
        <v>132</v>
      </c>
      <c r="H59" s="10"/>
    </row>
    <row r="60" spans="1:8" s="12" customFormat="1" ht="24.75" customHeight="1" x14ac:dyDescent="0.25">
      <c r="A60" s="6">
        <v>34</v>
      </c>
      <c r="B60" s="18" t="s">
        <v>76</v>
      </c>
      <c r="C60" s="18" t="s">
        <v>113</v>
      </c>
      <c r="D60" s="13">
        <v>62</v>
      </c>
      <c r="E60" s="13">
        <v>31</v>
      </c>
      <c r="F60" s="22">
        <f t="shared" si="2"/>
        <v>50</v>
      </c>
      <c r="G60" s="19" t="s">
        <v>132</v>
      </c>
      <c r="H60" s="10"/>
    </row>
    <row r="61" spans="1:8" s="12" customFormat="1" ht="24.75" customHeight="1" x14ac:dyDescent="0.25">
      <c r="A61" s="6">
        <v>35</v>
      </c>
      <c r="B61" s="18" t="s">
        <v>77</v>
      </c>
      <c r="C61" s="18" t="s">
        <v>114</v>
      </c>
      <c r="D61" s="11">
        <v>57</v>
      </c>
      <c r="E61" s="11">
        <v>25</v>
      </c>
      <c r="F61" s="22">
        <f t="shared" si="2"/>
        <v>43.859649122807014</v>
      </c>
      <c r="G61" s="19" t="s">
        <v>132</v>
      </c>
      <c r="H61" s="10"/>
    </row>
    <row r="62" spans="1:8" s="12" customFormat="1" ht="33" customHeight="1" x14ac:dyDescent="0.25">
      <c r="A62" s="33">
        <v>36</v>
      </c>
      <c r="B62" s="18" t="s">
        <v>143</v>
      </c>
      <c r="C62" s="34" t="s">
        <v>144</v>
      </c>
      <c r="D62" s="35">
        <v>41</v>
      </c>
      <c r="E62" s="35">
        <v>23</v>
      </c>
      <c r="F62" s="36">
        <f t="shared" si="2"/>
        <v>56.09756097560976</v>
      </c>
      <c r="G62" s="37" t="s">
        <v>145</v>
      </c>
      <c r="H62" s="10"/>
    </row>
    <row r="63" spans="1:8" s="3" customFormat="1" ht="24.75" customHeight="1" x14ac:dyDescent="0.25">
      <c r="A63" s="28"/>
      <c r="B63" s="46" t="s">
        <v>142</v>
      </c>
      <c r="C63" s="47"/>
      <c r="D63" s="29">
        <f>SUM(D27:D62)</f>
        <v>1540</v>
      </c>
      <c r="E63" s="29">
        <f>SUM(E27:E62)</f>
        <v>865</v>
      </c>
      <c r="F63" s="30">
        <f>SUM(F27:F61)/36</f>
        <v>54.646479753717763</v>
      </c>
      <c r="G63" s="31"/>
      <c r="H63" s="42"/>
    </row>
    <row r="64" spans="1:8" s="32" customFormat="1" ht="27.75" customHeight="1" x14ac:dyDescent="0.25">
      <c r="A64" s="38"/>
      <c r="B64" s="49" t="s">
        <v>152</v>
      </c>
      <c r="C64" s="50"/>
      <c r="D64" s="39">
        <f>D26+D63</f>
        <v>2234</v>
      </c>
      <c r="E64" s="39">
        <f>E26+E63</f>
        <v>1268</v>
      </c>
      <c r="F64" s="40">
        <f>(51.37+54.65)/2</f>
        <v>53.01</v>
      </c>
      <c r="G64" s="41"/>
      <c r="H64" s="43"/>
    </row>
    <row r="65" spans="4:5" x14ac:dyDescent="0.25">
      <c r="D65" s="1"/>
      <c r="E65" s="1"/>
    </row>
    <row r="66" spans="4:5" x14ac:dyDescent="0.25">
      <c r="D66" s="1"/>
      <c r="E66" s="1"/>
    </row>
    <row r="67" spans="4:5" x14ac:dyDescent="0.25">
      <c r="D67" s="1"/>
      <c r="E67" s="1"/>
    </row>
    <row r="68" spans="4:5" x14ac:dyDescent="0.25">
      <c r="D68" s="1"/>
      <c r="E68" s="1"/>
    </row>
    <row r="69" spans="4:5" x14ac:dyDescent="0.25">
      <c r="D69" s="1"/>
      <c r="E69" s="1"/>
    </row>
    <row r="70" spans="4:5" x14ac:dyDescent="0.25">
      <c r="D70" s="1"/>
      <c r="E70" s="1"/>
    </row>
  </sheetData>
  <mergeCells count="5">
    <mergeCell ref="B26:C26"/>
    <mergeCell ref="B63:C63"/>
    <mergeCell ref="A1:G1"/>
    <mergeCell ref="A2:G2"/>
    <mergeCell ref="B64:C64"/>
  </mergeCells>
  <pageMargins left="0.45" right="0.2" top="0.25" bottom="0.25" header="0.03" footer="0.03"/>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TONG HOP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HSSV</dc:creator>
  <cp:lastModifiedBy>CHU.THIEN-PC</cp:lastModifiedBy>
  <dcterms:created xsi:type="dcterms:W3CDTF">2019-04-24T00:17:05Z</dcterms:created>
  <dcterms:modified xsi:type="dcterms:W3CDTF">2019-05-03T06:53:49Z</dcterms:modified>
</cp:coreProperties>
</file>